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EE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4">
    <font>
      <name val="Calibri"/>
      <family val="2"/>
      <color theme="1"/>
      <sz val="11"/>
      <scheme val="minor"/>
    </font>
    <font>
      <name val="Calibri"/>
      <b val="1"/>
      <color rgb="FF0187C4"/>
      <sz val="16"/>
    </font>
    <font>
      <name val="Calibri"/>
      <color rgb="FF3E5570"/>
      <sz val="10"/>
    </font>
    <font>
      <name val="Calibri"/>
      <b val="1"/>
      <color rgb="FF0E1B2B"/>
      <sz val="12"/>
    </font>
    <font>
      <name val="Calibri"/>
      <b val="1"/>
      <color rgb="FF0E1B2B"/>
      <sz val="11"/>
    </font>
    <font>
      <name val="Calibri"/>
      <color rgb="FF0E1B2B"/>
      <sz val="11"/>
    </font>
    <font>
      <name val="Calibri"/>
      <b val="1"/>
      <color rgb="FFC47804"/>
      <sz val="11"/>
    </font>
    <font>
      <name val="Calibri"/>
      <b val="1"/>
      <color rgb="FF0187C4"/>
      <sz val="11"/>
    </font>
    <font>
      <name val="Calibri"/>
      <b val="1"/>
      <color rgb="FF0187C4"/>
      <sz val="12"/>
    </font>
    <font>
      <name val="Calibri"/>
      <color rgb="FF0E1B2B"/>
      <sz val="10"/>
    </font>
    <font>
      <name val="Calibri"/>
      <b val="1"/>
      <color rgb="FF0E1B2B"/>
      <sz val="14"/>
    </font>
    <font>
      <name val="Calibri"/>
      <b val="1"/>
      <color rgb="FFC47804"/>
      <sz val="14"/>
    </font>
    <font>
      <name val="Calibri"/>
      <b val="1"/>
      <color rgb="FFC47804"/>
      <sz val="12"/>
    </font>
    <font>
      <name val="Calibri"/>
      <b val="1"/>
      <color rgb="FF0187C4"/>
      <sz val="10"/>
    </font>
  </fonts>
  <fills count="4">
    <fill>
      <patternFill/>
    </fill>
    <fill>
      <patternFill patternType="gray125"/>
    </fill>
    <fill>
      <patternFill patternType="solid">
        <fgColor rgb="FFEDF1F7"/>
      </patternFill>
    </fill>
    <fill>
      <patternFill patternType="solid">
        <fgColor rgb="FFFFF6E5"/>
      </patternFill>
    </fill>
  </fills>
  <borders count="2">
    <border>
      <left/>
      <right/>
      <top/>
      <bottom/>
      <diagonal/>
    </border>
    <border>
      <left style="thin">
        <color rgb="FFD5DDE8"/>
      </left>
      <right style="thin">
        <color rgb="FFD5DDE8"/>
      </right>
      <top style="thin">
        <color rgb="FFD5DDE8"/>
      </top>
      <bottom style="thin">
        <color rgb="FFD5DDE8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164" fontId="7" fillId="0" borderId="1" applyAlignment="1" pivotButton="0" quotePrefix="0" xfId="0">
      <alignment horizontal="center" vertical="center" wrapText="1"/>
    </xf>
    <xf numFmtId="165" fontId="8" fillId="2" borderId="1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165" fontId="11" fillId="3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165" fontId="7" fillId="0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12" fillId="3" borderId="1" applyAlignment="1" pivotButton="0" quotePrefix="0" xfId="0">
      <alignment horizontal="center" vertical="center" wrapText="1"/>
    </xf>
    <xf numFmtId="3" fontId="12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1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39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42" customWidth="1" min="2" max="2"/>
    <col width="16" customWidth="1" min="3" max="3"/>
    <col width="16" customWidth="1" min="4" max="4"/>
    <col width="44" customWidth="1" min="5" max="5"/>
  </cols>
  <sheetData>
    <row r="2">
      <c r="B2" s="1" t="inlineStr">
        <is>
          <t>MachineWise — OEE Calculator</t>
        </is>
      </c>
    </row>
    <row r="3">
      <c r="B3" s="2" t="inlineStr">
        <is>
          <t>Availability x Performance x Quality, computed both ways.</t>
        </is>
      </c>
    </row>
    <row r="5">
      <c r="B5" s="3" t="inlineStr">
        <is>
          <t>ISO 22400-2 basis</t>
        </is>
      </c>
      <c r="C5" s="4" t="inlineStr">
        <is>
          <t>Value</t>
        </is>
      </c>
      <c r="D5" s="4" t="inlineStr">
        <is>
          <t>Unit</t>
        </is>
      </c>
      <c r="E5" s="5" t="inlineStr">
        <is>
          <t>Notes</t>
        </is>
      </c>
    </row>
    <row r="6">
      <c r="B6" s="6" t="inlineStr">
        <is>
          <t>Shift length</t>
        </is>
      </c>
      <c r="C6" s="7" t="n">
        <v>8</v>
      </c>
      <c r="D6" s="8" t="inlineStr">
        <is>
          <t>hours</t>
        </is>
      </c>
      <c r="E6" s="9" t="inlineStr">
        <is>
          <t>Actual scheduled shift, not nominal</t>
        </is>
      </c>
    </row>
    <row r="7">
      <c r="B7" s="6" t="inlineStr">
        <is>
          <t>Scheduled breaks</t>
        </is>
      </c>
      <c r="C7" s="7" t="n">
        <v>45</v>
      </c>
      <c r="D7" s="8" t="inlineStr">
        <is>
          <t>minutes</t>
        </is>
      </c>
      <c r="E7" s="9" t="inlineStr">
        <is>
          <t>Tea, lunch and planned stoppages</t>
        </is>
      </c>
    </row>
    <row r="8">
      <c r="B8" s="6" t="inlineStr">
        <is>
          <t>Unplanned downtime</t>
        </is>
      </c>
      <c r="C8" s="7" t="n">
        <v>94</v>
      </c>
      <c r="D8" s="8" t="inlineStr">
        <is>
          <t>minutes</t>
        </is>
      </c>
      <c r="E8" s="9" t="inlineStr">
        <is>
          <t>Everything that stopped production unplanned</t>
        </is>
      </c>
    </row>
    <row r="9">
      <c r="B9" s="6" t="inlineStr">
        <is>
          <t>Ideal cycle time</t>
        </is>
      </c>
      <c r="C9" s="7" t="n">
        <v>88</v>
      </c>
      <c r="D9" s="8" t="inlineStr">
        <is>
          <t>seconds</t>
        </is>
      </c>
      <c r="E9" s="9" t="inlineStr">
        <is>
          <t>Fastest the machine has demonstrably run this part</t>
        </is>
      </c>
    </row>
    <row r="10">
      <c r="B10" s="6" t="inlineStr">
        <is>
          <t>Parts produced</t>
        </is>
      </c>
      <c r="C10" s="7" t="n">
        <v>212</v>
      </c>
      <c r="D10" s="8" t="inlineStr">
        <is>
          <t>count</t>
        </is>
      </c>
      <c r="E10" s="9" t="inlineStr">
        <is>
          <t>Total completed, including rejects</t>
        </is>
      </c>
    </row>
    <row r="11">
      <c r="B11" s="6" t="inlineStr">
        <is>
          <t>Parts rejected</t>
        </is>
      </c>
      <c r="C11" s="7" t="n">
        <v>6</v>
      </c>
      <c r="D11" s="8" t="inlineStr">
        <is>
          <t>count</t>
        </is>
      </c>
      <c r="E11" s="9" t="inlineStr">
        <is>
          <t>Not accepted at inspection</t>
        </is>
      </c>
    </row>
    <row r="12">
      <c r="B12" s="6" t="inlineStr">
        <is>
          <t>Machine hourly rate</t>
        </is>
      </c>
      <c r="C12" s="7" t="n">
        <v>850</v>
      </c>
      <c r="D12" s="8" t="inlineStr">
        <is>
          <t>INR/hour</t>
        </is>
      </c>
      <c r="E12" s="9" t="inlineStr">
        <is>
          <t>Absorbed cost used for quoting, not electricity</t>
        </is>
      </c>
    </row>
    <row r="14">
      <c r="B14" s="10" t="inlineStr">
        <is>
          <t>Planned production time</t>
        </is>
      </c>
      <c r="C14" s="11">
        <f>C6*60-C7</f>
        <v/>
      </c>
      <c r="D14" s="8" t="inlineStr">
        <is>
          <t>minutes</t>
        </is>
      </c>
      <c r="E14" s="9" t="inlineStr">
        <is>
          <t>Shift length less scheduled breaks</t>
        </is>
      </c>
    </row>
    <row r="15">
      <c r="B15" s="10" t="inlineStr">
        <is>
          <t>Actual production time</t>
        </is>
      </c>
      <c r="C15" s="11">
        <f>C14-C8</f>
        <v/>
      </c>
      <c r="D15" s="8" t="inlineStr">
        <is>
          <t>minutes</t>
        </is>
      </c>
      <c r="E15" s="9" t="inlineStr">
        <is>
          <t>Planned less unplanned stops</t>
        </is>
      </c>
    </row>
    <row r="17">
      <c r="B17" s="3" t="inlineStr">
        <is>
          <t>Availability</t>
        </is>
      </c>
      <c r="C17" s="12">
        <f>C15/C14</f>
        <v/>
      </c>
      <c r="D17" s="13" t="inlineStr"/>
      <c r="E17" s="14" t="inlineStr">
        <is>
          <t>Actual production time / planned production time</t>
        </is>
      </c>
    </row>
    <row r="18">
      <c r="B18" s="3" t="inlineStr">
        <is>
          <t>Effectiveness (Performance)</t>
        </is>
      </c>
      <c r="C18" s="12">
        <f>IF(C15=0,0,MIN(1,(C10*C9/60)/C15))</f>
        <v/>
      </c>
      <c r="D18" s="13" t="inlineStr"/>
      <c r="E18" s="14" t="inlineStr">
        <is>
          <t>(Parts x ideal cycle) / actual production time</t>
        </is>
      </c>
    </row>
    <row r="19">
      <c r="B19" s="3" t="inlineStr">
        <is>
          <t>Quality</t>
        </is>
      </c>
      <c r="C19" s="12">
        <f>IF(C10=0,0,(C10-C11)/C10)</f>
        <v/>
      </c>
      <c r="D19" s="13" t="inlineStr"/>
      <c r="E19" s="14" t="inlineStr">
        <is>
          <t>Good quantity / produced quantity</t>
        </is>
      </c>
    </row>
    <row r="20">
      <c r="B20" s="15" t="inlineStr">
        <is>
          <t>OEE (ISO 22400-2)</t>
        </is>
      </c>
      <c r="C20" s="16">
        <f>C17*C18*C19</f>
        <v/>
      </c>
      <c r="D20" s="17" t="inlineStr"/>
      <c r="E20" s="18" t="inlineStr">
        <is>
          <t>Quote this figure externally, stating the definition</t>
        </is>
      </c>
    </row>
    <row r="22">
      <c r="B22" s="3" t="inlineStr">
        <is>
          <t>MachineWise variant — internal only</t>
        </is>
      </c>
      <c r="C22" s="4" t="inlineStr">
        <is>
          <t>Value</t>
        </is>
      </c>
      <c r="D22" s="4" t="inlineStr">
        <is>
          <t>Unit</t>
        </is>
      </c>
      <c r="E22" s="5" t="inlineStr">
        <is>
          <t>Notes</t>
        </is>
      </c>
    </row>
    <row r="23">
      <c r="B23" s="6" t="inlineStr">
        <is>
          <t>Machine on-time</t>
        </is>
      </c>
      <c r="C23" s="7" t="n">
        <v>372</v>
      </c>
      <c r="D23" s="8" t="inlineStr">
        <is>
          <t>minutes</t>
        </is>
      </c>
      <c r="E23" s="9" t="inlineStr">
        <is>
          <t>Powered and available within reporting time</t>
        </is>
      </c>
    </row>
    <row r="24">
      <c r="B24" s="6" t="inlineStr">
        <is>
          <t>Productive time (in cut)</t>
        </is>
      </c>
      <c r="C24" s="7" t="n">
        <v>268</v>
      </c>
      <c r="D24" s="8" t="inlineStr">
        <is>
          <t>minutes</t>
        </is>
      </c>
      <c r="E24" s="9" t="inlineStr">
        <is>
          <t>Within on-time, doing productive work</t>
        </is>
      </c>
    </row>
    <row r="26">
      <c r="B26" s="10" t="inlineStr">
        <is>
          <t>Availability (variant)</t>
        </is>
      </c>
      <c r="C26" s="19">
        <f>IF(C14=0,0,C23/C14)</f>
        <v/>
      </c>
      <c r="D26" s="6" t="inlineStr"/>
      <c r="E26" s="9" t="inlineStr">
        <is>
          <t>Machine on-time / reporting time</t>
        </is>
      </c>
    </row>
    <row r="27">
      <c r="B27" s="10" t="inlineStr">
        <is>
          <t>Performance (variant)</t>
        </is>
      </c>
      <c r="C27" s="19">
        <f>IF(C23=0,0,C24/C23)</f>
        <v/>
      </c>
      <c r="D27" s="6" t="inlineStr"/>
      <c r="E27" s="9" t="inlineStr">
        <is>
          <t>Productive time / machine on-time — time-in-cut proxy</t>
        </is>
      </c>
    </row>
    <row r="28">
      <c r="B28" s="10" t="inlineStr">
        <is>
          <t>Quality (variant)</t>
        </is>
      </c>
      <c r="C28" s="19">
        <f>C19</f>
        <v/>
      </c>
      <c r="D28" s="6" t="inlineStr"/>
      <c r="E28" s="9" t="inlineStr">
        <is>
          <t>Identical to ISO</t>
        </is>
      </c>
    </row>
    <row r="29">
      <c r="B29" s="20" t="inlineStr">
        <is>
          <t>OEE (MachineWise variant)</t>
        </is>
      </c>
      <c r="C29" s="21">
        <f>C26*C27*C28</f>
        <v/>
      </c>
      <c r="D29" s="6" t="inlineStr"/>
      <c r="E29" s="18" t="inlineStr">
        <is>
          <t>NOT comparable to ISO-based benchmarks</t>
        </is>
      </c>
    </row>
    <row r="31">
      <c r="B31" s="3" t="inlineStr">
        <is>
          <t>Loss value, this shift</t>
        </is>
      </c>
      <c r="C31" s="22">
        <f>((C8+MAX(0,C15-C10*C9/60))/60)*C12</f>
        <v/>
      </c>
      <c r="D31" s="23" t="inlineStr">
        <is>
          <t>INR</t>
        </is>
      </c>
      <c r="E31" s="14" t="inlineStr">
        <is>
          <t>Availability and performance loss at your machine-hour rate</t>
        </is>
      </c>
    </row>
    <row r="32">
      <c r="B32" s="3" t="inlineStr">
        <is>
          <t>Annualised, one machine</t>
        </is>
      </c>
      <c r="C32" s="22">
        <f>C31*26*12</f>
        <v/>
      </c>
      <c r="D32" s="23" t="inlineStr">
        <is>
          <t>INR</t>
        </is>
      </c>
      <c r="E32" s="14" t="inlineStr">
        <is>
          <t>At 26 shifts a month</t>
        </is>
      </c>
    </row>
    <row r="34">
      <c r="B34" s="2" t="inlineStr">
        <is>
          <t>Orange cells are inputs. Everything else is calculated.</t>
        </is>
      </c>
    </row>
    <row r="35">
      <c r="B35" s="2" t="inlineStr">
        <is>
          <t>Definitions: ISO 22400-2 is the standard. The MachineWise variant substitutes a time-in-cut measure for the speed question,</t>
        </is>
      </c>
    </row>
    <row r="36">
      <c r="B36" s="2" t="inlineStr">
        <is>
          <t>so it needs no maintained ideal cycle time — and cannot detect a machine running slowly. Never compare it to published benchmarks.</t>
        </is>
      </c>
    </row>
    <row r="37">
      <c r="B37" s="2" t="inlineStr">
        <is>
          <t>Full reference: machinewise.in/knowledge/iso-22400-2-oee-definitions/index.html</t>
        </is>
      </c>
    </row>
    <row r="39">
      <c r="B39" s="24" t="inlineStr">
        <is>
          <t>MachineWise — Monitor &amp; Improve · Satara, Maharashtra · info@machinewise.in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2026-09-15T16:59:44Z</dcterms:created>
  <dcterms:modified xmlns:dcterms="http://purl.org/dc/terms/" xmlns:xsi="http://www.w3.org/2001/XMLSchema-instance" xsi:type="dcterms:W3CDTF">2026-09-15T16:59:44Z</dcterms:modified>
</cp:coreProperties>
</file>